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IN 10 Pro\Desktop\"/>
    </mc:Choice>
  </mc:AlternateContent>
  <xr:revisionPtr revIDLastSave="0" documentId="13_ncr:1_{F796C2B2-AF8B-4CA5-B49B-BFE63679657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Blatt1" sheetId="1" r:id="rId1"/>
  </sheets>
  <definedNames>
    <definedName name="_xlnm.Print_Area" localSheetId="0">Blatt1!$A$1:$I$51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" l="1"/>
  <c r="F47" i="1" s="1"/>
</calcChain>
</file>

<file path=xl/sharedStrings.xml><?xml version="1.0" encoding="utf-8"?>
<sst xmlns="http://schemas.openxmlformats.org/spreadsheetml/2006/main" count="185" uniqueCount="156">
  <si>
    <t>Type of invest</t>
  </si>
  <si>
    <t>Offer / Quote</t>
  </si>
  <si>
    <t>Total</t>
  </si>
  <si>
    <t>Comment</t>
  </si>
  <si>
    <t>dwg</t>
  </si>
  <si>
    <t>yes</t>
  </si>
  <si>
    <t>from local owners</t>
  </si>
  <si>
    <t>Unforseeables</t>
  </si>
  <si>
    <t>concrete and steel</t>
  </si>
  <si>
    <t>experience</t>
  </si>
  <si>
    <t>use or not use</t>
  </si>
  <si>
    <t>Pauschal</t>
  </si>
  <si>
    <t>plus HLW containers, plus DB rail-transports, plus law-cases</t>
  </si>
  <si>
    <t>Kalkulation Verguss-Halle für Castoren / Lead-Casting-Hall for HLW Containers</t>
  </si>
  <si>
    <t>600 x 742 m</t>
  </si>
  <si>
    <t>120 € / m2</t>
  </si>
  <si>
    <t>600 x 423 m</t>
  </si>
  <si>
    <t>50 € / m2</t>
  </si>
  <si>
    <t>445.200 m2</t>
  </si>
  <si>
    <t>253.800 m2</t>
  </si>
  <si>
    <t>Blei-Bahnhof</t>
  </si>
  <si>
    <t>Castor-Bahnhof</t>
  </si>
  <si>
    <t>Amount / Dimensions</t>
  </si>
  <si>
    <t>Version 0.0.1 - a first rough version</t>
  </si>
  <si>
    <t>Rampe aufwärts Blei Bhf</t>
  </si>
  <si>
    <t>Rampe abwärts Castor Bhf</t>
  </si>
  <si>
    <t>800 x 28 x 10,5 m gem.</t>
  </si>
  <si>
    <t>800 x 28 x 9 m gem.</t>
  </si>
  <si>
    <t>150 € / m3</t>
  </si>
  <si>
    <t>180 € / m3</t>
  </si>
  <si>
    <t>Bahntechnik Rampen</t>
  </si>
  <si>
    <t>Gleise, Oberleitung etc</t>
  </si>
  <si>
    <t>1.600 Meter</t>
  </si>
  <si>
    <t>DB Gleisanschluss</t>
  </si>
  <si>
    <t>noch nicht kalkulierbar</t>
  </si>
  <si>
    <t>September 2022</t>
  </si>
  <si>
    <t>Version 01</t>
  </si>
  <si>
    <t>first calculation</t>
  </si>
  <si>
    <t>Verguss-Halle zu DB Netz</t>
  </si>
  <si>
    <t>2 Rail-Track Ramps Land</t>
  </si>
  <si>
    <t>Central Casting Halls Land</t>
  </si>
  <si>
    <t>353 x 28 x 36 m</t>
  </si>
  <si>
    <t>353 x 28 x 33 m</t>
  </si>
  <si>
    <t>160 € / m3</t>
  </si>
  <si>
    <t>201.600 m3</t>
  </si>
  <si>
    <t>235.200 m3</t>
  </si>
  <si>
    <t>355.824 m3</t>
  </si>
  <si>
    <t>326.172 m3</t>
  </si>
  <si>
    <t>700 € / m</t>
  </si>
  <si>
    <t>noch  kein Standort</t>
  </si>
  <si>
    <t>DB Netz West o. ä.</t>
  </si>
  <si>
    <t>concrete, steel, cranes</t>
  </si>
  <si>
    <t>98 x 28 x 39 m</t>
  </si>
  <si>
    <t>Vorlager-H. Castoren Eing.</t>
  </si>
  <si>
    <t>Vorlager-H.-Blei (Castoren)</t>
  </si>
  <si>
    <t>concrete, steel, cranes, etc</t>
  </si>
  <si>
    <t>107.016 m3</t>
  </si>
  <si>
    <t>155 € / m3</t>
  </si>
  <si>
    <t>Lüftungs-Anlage Vorlager-H.</t>
  </si>
  <si>
    <t>Abluft-Kanäle, Ventilatoren</t>
  </si>
  <si>
    <t>Pauschal, vor B.-Angebot</t>
  </si>
  <si>
    <t>102.350 Tonnen Gesamt</t>
  </si>
  <si>
    <t>https://www.ing-goebel.de/verguss-halle/</t>
  </si>
  <si>
    <t>Blei - Alt-blei - Barren-Blei</t>
  </si>
  <si>
    <t>Tages-Preis checken</t>
  </si>
  <si>
    <t>Weltmarktpreis-Mittel 5 J.</t>
  </si>
  <si>
    <t>2.050 € / T.</t>
  </si>
  <si>
    <t>Abluft hin zu</t>
  </si>
  <si>
    <t>Schornstein + Filtern</t>
  </si>
  <si>
    <t>Lead-Cast-Hall will be in use for app. 10 years and then 98 % will be build back - 2 % , the core rooms have to be burried - no decon. possible</t>
  </si>
  <si>
    <t>Based on : Draft-Planning from 16. März 2015 - 24. August 2021 actually in Version 6.0.3 - that is not an easy building - you will see …</t>
  </si>
  <si>
    <t>download .xlsx file, to be able, to change positions to your local country market - to make your calculation for Lead-Potting-Hall</t>
  </si>
  <si>
    <t>potting / casting out German HLW Castors with lead to keep the PU in place - to have always undercritical containers in GDF</t>
  </si>
  <si>
    <t>Capacity : handling all 2.047 HLW Containers / Castors (the complete German HLW is in 8 ? different "GNS-Castor-Types")</t>
  </si>
  <si>
    <t>First edit of calculation : 22. September 2022 / Dipl.-Ing. Arch. Volker Goebel DE / Nuclear Repository Planner ww</t>
  </si>
  <si>
    <t>Price-Factor</t>
  </si>
  <si>
    <t>Total Amout</t>
  </si>
  <si>
    <t>Blei-Schmelz-Halle</t>
  </si>
  <si>
    <t>Castor-Verguss-Halle</t>
  </si>
  <si>
    <t>55 x 124 x 27 m gem.</t>
  </si>
  <si>
    <t>55 x 55 x 42 m gem.</t>
  </si>
  <si>
    <t>enthält Öfen und Krane</t>
  </si>
  <si>
    <t>enthält Roboter und Krane</t>
  </si>
  <si>
    <t>230 € / m3</t>
  </si>
  <si>
    <t>280 € / m3</t>
  </si>
  <si>
    <t>127.050 m3</t>
  </si>
  <si>
    <t>184.140 m3</t>
  </si>
  <si>
    <t>wenn die Castor-Verguss-Halle zu sehr kontaminiert ist - kann man die Schmelz-Halle zur Castor-Verguss-Halle umbauen - Defense Line</t>
  </si>
  <si>
    <t>3 Graphit-Elektroden-Öfen</t>
  </si>
  <si>
    <t>D = 10 m / H = 10 m</t>
  </si>
  <si>
    <t>Pauschal pro Stück</t>
  </si>
  <si>
    <t>Hersteller finden !</t>
  </si>
  <si>
    <t>z.B. Kuka Titan auf Tisch</t>
  </si>
  <si>
    <t>2x4 Roboter-Stationen-Sets</t>
  </si>
  <si>
    <t>Set-Anbieter finden</t>
  </si>
  <si>
    <t>Kamera-Technik</t>
  </si>
  <si>
    <t>Raum mit Gamma Strahlung</t>
  </si>
  <si>
    <t>Entwickler finden !</t>
  </si>
  <si>
    <t xml:space="preserve">Remote-Control-Räume </t>
  </si>
  <si>
    <t>2 Sets 37 x 10 x 6 m</t>
  </si>
  <si>
    <t>4.440 m3</t>
  </si>
  <si>
    <t>HS-Büro-Räume mit Sanitär</t>
  </si>
  <si>
    <t>Remote-Controll-Technik</t>
  </si>
  <si>
    <t>2x 4 Sets Hardw. Softw.</t>
  </si>
  <si>
    <t>Pauschal pro Bediener-Set</t>
  </si>
  <si>
    <t>Anbieter finden !</t>
  </si>
  <si>
    <t>Mitten-Bereich Abtransp.</t>
  </si>
  <si>
    <t>59 x 30 x 30 m</t>
  </si>
  <si>
    <t>53.100 m3</t>
  </si>
  <si>
    <t>10 € / m3</t>
  </si>
  <si>
    <t>Wand mit Kranschienen</t>
  </si>
  <si>
    <t>11.895 m2</t>
  </si>
  <si>
    <t>Schwer-Last-Fahrtweg</t>
  </si>
  <si>
    <t>Beton-Fahrbahn mit UB</t>
  </si>
  <si>
    <t>150 T. C-Anhänger</t>
  </si>
  <si>
    <t>Fahrtweg zum Endlager</t>
  </si>
  <si>
    <t>Breite ca. 5 Meter</t>
  </si>
  <si>
    <t>Länge bis zu 40 km</t>
  </si>
  <si>
    <t>200.000 m2</t>
  </si>
  <si>
    <t>150 € / m2</t>
  </si>
  <si>
    <t>170 € / m2</t>
  </si>
  <si>
    <t>45 Bäume</t>
  </si>
  <si>
    <t>120 € / Stück</t>
  </si>
  <si>
    <t>Sportplätze</t>
  </si>
  <si>
    <t>Fuss-, Hand, Basketball</t>
  </si>
  <si>
    <t>war Wunsch BMU</t>
  </si>
  <si>
    <t>Aussenfläche Wiese</t>
  </si>
  <si>
    <t>im Wechsel alle 2 J. mähen</t>
  </si>
  <si>
    <t>Blumen-Wiese prächtig</t>
  </si>
  <si>
    <t>700.000 m2</t>
  </si>
  <si>
    <t>0,30 € / m2</t>
  </si>
  <si>
    <t>03.2015 - 08.2021</t>
  </si>
  <si>
    <t>Honorar Ingenieur-Planung</t>
  </si>
  <si>
    <t>an Ing.-Büro Goebel</t>
  </si>
  <si>
    <t>Strom-Anschluss</t>
  </si>
  <si>
    <t>10 KV Umspann-Station</t>
  </si>
  <si>
    <t>wg. Elektro-Öfen</t>
  </si>
  <si>
    <t>from local supplier</t>
  </si>
  <si>
    <t>Strom-Verbauch</t>
  </si>
  <si>
    <t>2 Graphit Elektroden Öfen</t>
  </si>
  <si>
    <t>2 x 3.000 kW x 10 Jahre</t>
  </si>
  <si>
    <t>262.800.000 KW</t>
  </si>
  <si>
    <t>0,30 € / kWh</t>
  </si>
  <si>
    <t>100.000 € / Brutto / Mann / J.</t>
  </si>
  <si>
    <t>Idee, Gebäude-Planung</t>
  </si>
  <si>
    <t>MitarbeiterInnen 10 Jahre</t>
  </si>
  <si>
    <t>30 Mitarb. über 10 Jahre</t>
  </si>
  <si>
    <t>98 % Rückbau der Hallen</t>
  </si>
  <si>
    <t>2 % nicht dekontaminierbar</t>
  </si>
  <si>
    <t>2 % für 10.000 J. verbuddeln</t>
  </si>
  <si>
    <t>zerkleinern, re-use</t>
  </si>
  <si>
    <t>Re-Naturierung Gelände</t>
  </si>
  <si>
    <t>Acker - wie es vorher war</t>
  </si>
  <si>
    <t>0,88 Mrd. EUR</t>
  </si>
  <si>
    <t>den Bauern fragen</t>
  </si>
  <si>
    <t>den Bauer machen 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</si>
</sst>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5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13" fillId="0" borderId="1" xfId="1" applyFont="1" applyAlignment="1">
      <alignment horizontal="center"/>
    </xf>
    <xf numFmtId="49" fontId="13" fillId="0" borderId="1" xfId="1" applyNumberFormat="1" applyFont="1" applyAlignment="1">
      <alignment horizontal="center"/>
    </xf>
    <xf numFmtId="164" fontId="13" fillId="0" borderId="1" xfId="1" applyNumberFormat="1" applyFont="1" applyAlignment="1">
      <alignment horizontal="center"/>
    </xf>
    <xf numFmtId="164" fontId="13" fillId="0" borderId="1" xfId="1" applyNumberFormat="1" applyFont="1" applyAlignment="1">
      <alignment horizontal="right"/>
    </xf>
    <xf numFmtId="0" fontId="1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/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4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5">
    <cellStyle name="Besuchter Hyperlink" xfId="3" builtinId="9" hidden="1"/>
    <cellStyle name="Ergebnis" xfId="1" builtinId="25"/>
    <cellStyle name="Link" xfId="2" builtinId="8" hidden="1"/>
    <cellStyle name="Link" xfId="4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597661</xdr:colOff>
      <xdr:row>1</xdr:row>
      <xdr:rowOff>69452</xdr:rowOff>
    </xdr:from>
    <xdr:to>
      <xdr:col>1</xdr:col>
      <xdr:colOff>873522</xdr:colOff>
      <xdr:row>1</xdr:row>
      <xdr:rowOff>371079</xdr:rowOff>
    </xdr:to>
    <xdr:pic>
      <xdr:nvPicPr>
        <xdr:cNvPr id="6" name="Bild 4">
          <a:extLst>
            <a:ext uri="{FF2B5EF4-FFF2-40B4-BE49-F238E27FC236}">
              <a16:creationId xmlns:a16="http://schemas.microsoft.com/office/drawing/2014/main" id="{B108378F-D9DE-49AD-A3CB-7A282B26C6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61" r="66366"/>
        <a:stretch/>
      </xdr:blipFill>
      <xdr:spPr>
        <a:xfrm>
          <a:off x="1034224" y="69452"/>
          <a:ext cx="275861" cy="301627"/>
        </a:xfrm>
        <a:prstGeom prst="rect">
          <a:avLst/>
        </a:prstGeom>
      </xdr:spPr>
    </xdr:pic>
    <xdr:clientData/>
  </xdr:twoCellAnchor>
  <xdr:twoCellAnchor editAs="oneCell">
    <xdr:from>
      <xdr:col>6</xdr:col>
      <xdr:colOff>575436</xdr:colOff>
      <xdr:row>48</xdr:row>
      <xdr:rowOff>182164</xdr:rowOff>
    </xdr:from>
    <xdr:to>
      <xdr:col>6</xdr:col>
      <xdr:colOff>851297</xdr:colOff>
      <xdr:row>50</xdr:row>
      <xdr:rowOff>47228</xdr:rowOff>
    </xdr:to>
    <xdr:pic>
      <xdr:nvPicPr>
        <xdr:cNvPr id="5" name="Bild 4">
          <a:extLst>
            <a:ext uri="{FF2B5EF4-FFF2-40B4-BE49-F238E27FC236}">
              <a16:creationId xmlns:a16="http://schemas.microsoft.com/office/drawing/2014/main" id="{B48F535D-E3FF-40B3-9D04-12D7E4C849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61" r="66366"/>
        <a:stretch/>
      </xdr:blipFill>
      <xdr:spPr>
        <a:xfrm>
          <a:off x="7520749" y="14350602"/>
          <a:ext cx="275861" cy="301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g-goebel.de/verguss-hal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5"/>
  <sheetViews>
    <sheetView tabSelected="1" topLeftCell="A47" zoomScale="130" zoomScaleNormal="130" zoomScaleSheetLayoutView="95" zoomScalePageLayoutView="200" workbookViewId="0">
      <selection activeCell="B4" sqref="B4:H4"/>
    </sheetView>
  </sheetViews>
  <sheetFormatPr baseColWidth="10" defaultColWidth="10.875" defaultRowHeight="15.75" x14ac:dyDescent="0.25"/>
  <cols>
    <col min="1" max="1" width="2.5" style="20" customWidth="1"/>
    <col min="2" max="2" width="21.25" style="1" customWidth="1"/>
    <col min="3" max="3" width="21.875" style="1" customWidth="1"/>
    <col min="4" max="4" width="21.5" style="2" customWidth="1"/>
    <col min="5" max="5" width="11.375" style="1" customWidth="1"/>
    <col min="6" max="6" width="15.625" style="1" customWidth="1"/>
    <col min="7" max="7" width="17" style="2" customWidth="1"/>
    <col min="8" max="8" width="3.625" style="2" customWidth="1"/>
    <col min="9" max="9" width="2.375" style="23" customWidth="1"/>
    <col min="10" max="16384" width="10.875" style="1"/>
  </cols>
  <sheetData>
    <row r="1" spans="1:12" s="36" customFormat="1" x14ac:dyDescent="0.25">
      <c r="A1" s="20"/>
    </row>
    <row r="2" spans="1:12" ht="33.950000000000003" customHeight="1" x14ac:dyDescent="0.25">
      <c r="C2" s="41" t="s">
        <v>23</v>
      </c>
      <c r="D2" s="41"/>
      <c r="E2" s="44" t="s">
        <v>62</v>
      </c>
      <c r="F2" s="44"/>
      <c r="G2" s="44"/>
      <c r="H2" s="44"/>
      <c r="I2" s="27"/>
    </row>
    <row r="3" spans="1:12" ht="33.950000000000003" customHeight="1" x14ac:dyDescent="0.3">
      <c r="B3" s="42" t="s">
        <v>13</v>
      </c>
      <c r="C3" s="42"/>
      <c r="D3" s="42"/>
      <c r="E3" s="42"/>
      <c r="F3" s="42"/>
      <c r="G3" s="42"/>
      <c r="H3" s="42"/>
      <c r="I3" s="25"/>
      <c r="J3" s="3"/>
      <c r="K3" s="3"/>
      <c r="L3" s="3"/>
    </row>
    <row r="4" spans="1:12" x14ac:dyDescent="0.25">
      <c r="B4" s="43" t="s">
        <v>74</v>
      </c>
      <c r="C4" s="43"/>
      <c r="D4" s="43"/>
      <c r="E4" s="43"/>
      <c r="F4" s="43"/>
      <c r="G4" s="43"/>
      <c r="H4" s="43"/>
    </row>
    <row r="5" spans="1:12" s="2" customFormat="1" x14ac:dyDescent="0.25">
      <c r="A5" s="20"/>
      <c r="B5" s="40" t="s">
        <v>73</v>
      </c>
      <c r="C5" s="40"/>
      <c r="D5" s="40"/>
      <c r="E5" s="40"/>
      <c r="F5" s="40"/>
      <c r="G5" s="40"/>
      <c r="H5" s="40"/>
      <c r="I5" s="22"/>
    </row>
    <row r="6" spans="1:12" s="5" customFormat="1" x14ac:dyDescent="0.25">
      <c r="A6" s="20"/>
      <c r="B6" s="40" t="s">
        <v>72</v>
      </c>
      <c r="C6" s="40"/>
      <c r="D6" s="40"/>
      <c r="E6" s="40"/>
      <c r="F6" s="40"/>
      <c r="G6" s="40"/>
      <c r="H6" s="40"/>
      <c r="I6" s="22"/>
    </row>
    <row r="7" spans="1:12" s="35" customFormat="1" x14ac:dyDescent="0.25">
      <c r="A7" s="20"/>
      <c r="B7" s="45" t="s">
        <v>69</v>
      </c>
      <c r="C7" s="45"/>
      <c r="D7" s="45"/>
      <c r="E7" s="45"/>
      <c r="F7" s="45"/>
      <c r="G7" s="45"/>
      <c r="H7" s="45"/>
      <c r="I7" s="34"/>
    </row>
    <row r="8" spans="1:12" s="2" customFormat="1" x14ac:dyDescent="0.25">
      <c r="A8" s="20"/>
      <c r="B8" s="43" t="s">
        <v>70</v>
      </c>
      <c r="C8" s="43"/>
      <c r="D8" s="43"/>
      <c r="E8" s="43"/>
      <c r="F8" s="43"/>
      <c r="G8" s="43"/>
      <c r="H8" s="43"/>
      <c r="I8" s="23"/>
    </row>
    <row r="9" spans="1:12" s="35" customFormat="1" x14ac:dyDescent="0.25">
      <c r="A9" s="20"/>
      <c r="B9" s="43" t="s">
        <v>87</v>
      </c>
      <c r="C9" s="43"/>
      <c r="D9" s="43"/>
      <c r="E9" s="43"/>
      <c r="F9" s="43"/>
      <c r="G9" s="43"/>
      <c r="H9" s="43"/>
    </row>
    <row r="10" spans="1:12" s="8" customFormat="1" x14ac:dyDescent="0.25">
      <c r="A10" s="20"/>
      <c r="B10" s="40" t="s">
        <v>71</v>
      </c>
      <c r="C10" s="40"/>
      <c r="D10" s="40"/>
      <c r="E10" s="40"/>
      <c r="F10" s="40"/>
      <c r="G10" s="40"/>
      <c r="H10" s="40"/>
      <c r="I10" s="22"/>
    </row>
    <row r="11" spans="1:12" s="2" customFormat="1" x14ac:dyDescent="0.25">
      <c r="A11" s="20"/>
      <c r="I11" s="23"/>
    </row>
    <row r="13" spans="1:12" x14ac:dyDescent="0.25">
      <c r="A13" s="21"/>
      <c r="B13" s="10" t="s">
        <v>0</v>
      </c>
      <c r="C13" s="10" t="s">
        <v>22</v>
      </c>
      <c r="D13" s="10" t="s">
        <v>1</v>
      </c>
      <c r="E13" s="11" t="s">
        <v>75</v>
      </c>
      <c r="F13" s="11" t="s">
        <v>76</v>
      </c>
      <c r="G13" s="10" t="s">
        <v>3</v>
      </c>
      <c r="H13" s="10" t="s">
        <v>4</v>
      </c>
      <c r="I13" s="10"/>
    </row>
    <row r="14" spans="1:12" x14ac:dyDescent="0.25">
      <c r="A14" s="21"/>
      <c r="B14" s="9"/>
      <c r="C14" s="9"/>
      <c r="D14" s="12"/>
      <c r="E14" s="9"/>
      <c r="F14" s="9"/>
      <c r="G14" s="9"/>
      <c r="H14" s="9"/>
      <c r="I14" s="9"/>
    </row>
    <row r="15" spans="1:12" s="35" customFormat="1" x14ac:dyDescent="0.25">
      <c r="A15" s="21"/>
      <c r="B15" s="37" t="s">
        <v>39</v>
      </c>
      <c r="C15" s="37" t="s">
        <v>14</v>
      </c>
      <c r="D15" s="37" t="s">
        <v>6</v>
      </c>
      <c r="E15" s="38" t="s">
        <v>17</v>
      </c>
      <c r="F15" s="26">
        <v>22260000</v>
      </c>
      <c r="G15" s="39" t="s">
        <v>18</v>
      </c>
      <c r="H15" s="37" t="s">
        <v>5</v>
      </c>
      <c r="I15" s="9"/>
    </row>
    <row r="16" spans="1:12" s="2" customFormat="1" x14ac:dyDescent="0.25">
      <c r="A16" s="21"/>
      <c r="B16" s="37" t="s">
        <v>40</v>
      </c>
      <c r="C16" s="37" t="s">
        <v>16</v>
      </c>
      <c r="D16" s="9" t="s">
        <v>6</v>
      </c>
      <c r="E16" s="38" t="s">
        <v>15</v>
      </c>
      <c r="F16" s="26">
        <v>30456000</v>
      </c>
      <c r="G16" s="39" t="s">
        <v>19</v>
      </c>
      <c r="H16" s="13" t="s">
        <v>5</v>
      </c>
      <c r="I16" s="13"/>
    </row>
    <row r="17" spans="1:9" s="36" customFormat="1" x14ac:dyDescent="0.25">
      <c r="A17" s="21"/>
      <c r="B17" s="46" t="s">
        <v>134</v>
      </c>
      <c r="C17" s="46" t="s">
        <v>135</v>
      </c>
      <c r="D17" s="46" t="s">
        <v>137</v>
      </c>
      <c r="E17" s="48" t="s">
        <v>11</v>
      </c>
      <c r="F17" s="26">
        <v>9000000</v>
      </c>
      <c r="G17" s="47" t="s">
        <v>136</v>
      </c>
      <c r="H17" s="13"/>
      <c r="I17" s="13"/>
    </row>
    <row r="18" spans="1:9" s="35" customFormat="1" x14ac:dyDescent="0.25">
      <c r="A18" s="21"/>
      <c r="B18" s="37" t="s">
        <v>24</v>
      </c>
      <c r="C18" s="37" t="s">
        <v>26</v>
      </c>
      <c r="D18" s="37" t="s">
        <v>8</v>
      </c>
      <c r="E18" s="38" t="s">
        <v>29</v>
      </c>
      <c r="F18" s="26">
        <v>42336000</v>
      </c>
      <c r="G18" s="39" t="s">
        <v>45</v>
      </c>
      <c r="H18" s="13" t="s">
        <v>5</v>
      </c>
      <c r="I18" s="13"/>
    </row>
    <row r="19" spans="1:9" s="35" customFormat="1" x14ac:dyDescent="0.25">
      <c r="A19" s="21"/>
      <c r="B19" s="37" t="s">
        <v>25</v>
      </c>
      <c r="C19" s="37" t="s">
        <v>27</v>
      </c>
      <c r="D19" s="37" t="s">
        <v>8</v>
      </c>
      <c r="E19" s="38" t="s">
        <v>28</v>
      </c>
      <c r="F19" s="26">
        <v>30240000</v>
      </c>
      <c r="G19" s="39" t="s">
        <v>44</v>
      </c>
      <c r="H19" s="13" t="s">
        <v>5</v>
      </c>
      <c r="I19" s="13"/>
    </row>
    <row r="20" spans="1:9" s="35" customFormat="1" x14ac:dyDescent="0.25">
      <c r="A20" s="21"/>
      <c r="B20" s="37" t="s">
        <v>30</v>
      </c>
      <c r="C20" s="37" t="s">
        <v>31</v>
      </c>
      <c r="D20" s="37" t="s">
        <v>32</v>
      </c>
      <c r="E20" s="38" t="s">
        <v>48</v>
      </c>
      <c r="F20" s="26">
        <v>1120000</v>
      </c>
      <c r="G20" s="39" t="s">
        <v>50</v>
      </c>
      <c r="H20" s="13"/>
      <c r="I20" s="13"/>
    </row>
    <row r="21" spans="1:9" s="35" customFormat="1" x14ac:dyDescent="0.25">
      <c r="A21" s="21"/>
      <c r="B21" s="37" t="s">
        <v>33</v>
      </c>
      <c r="C21" s="37" t="s">
        <v>38</v>
      </c>
      <c r="D21" s="37" t="s">
        <v>34</v>
      </c>
      <c r="E21" s="38"/>
      <c r="F21" s="26">
        <v>20000000</v>
      </c>
      <c r="G21" s="39" t="s">
        <v>49</v>
      </c>
      <c r="H21" s="13"/>
      <c r="I21" s="13"/>
    </row>
    <row r="22" spans="1:9" s="35" customFormat="1" x14ac:dyDescent="0.25">
      <c r="A22" s="21"/>
      <c r="B22" s="35" t="s">
        <v>20</v>
      </c>
      <c r="C22" s="37" t="s">
        <v>41</v>
      </c>
      <c r="D22" s="37" t="s">
        <v>51</v>
      </c>
      <c r="E22" s="38" t="s">
        <v>43</v>
      </c>
      <c r="F22" s="26">
        <v>56931840</v>
      </c>
      <c r="G22" s="39" t="s">
        <v>46</v>
      </c>
      <c r="H22" s="13" t="s">
        <v>5</v>
      </c>
      <c r="I22" s="13"/>
    </row>
    <row r="23" spans="1:9" s="35" customFormat="1" x14ac:dyDescent="0.25">
      <c r="A23" s="21"/>
      <c r="B23" s="37" t="s">
        <v>21</v>
      </c>
      <c r="C23" s="37" t="s">
        <v>42</v>
      </c>
      <c r="D23" s="37" t="s">
        <v>51</v>
      </c>
      <c r="E23" s="38" t="s">
        <v>28</v>
      </c>
      <c r="F23" s="26">
        <v>48925800</v>
      </c>
      <c r="G23" s="39" t="s">
        <v>47</v>
      </c>
      <c r="H23" s="13" t="s">
        <v>5</v>
      </c>
      <c r="I23" s="13"/>
    </row>
    <row r="24" spans="1:9" s="35" customFormat="1" x14ac:dyDescent="0.25">
      <c r="A24" s="21"/>
      <c r="B24" s="37" t="s">
        <v>54</v>
      </c>
      <c r="C24" s="37" t="s">
        <v>52</v>
      </c>
      <c r="D24" s="37" t="s">
        <v>55</v>
      </c>
      <c r="E24" s="38" t="s">
        <v>57</v>
      </c>
      <c r="F24" s="26">
        <v>16874480</v>
      </c>
      <c r="G24" s="39" t="s">
        <v>56</v>
      </c>
      <c r="H24" s="13" t="s">
        <v>5</v>
      </c>
      <c r="I24" s="13"/>
    </row>
    <row r="25" spans="1:9" s="35" customFormat="1" x14ac:dyDescent="0.25">
      <c r="A25" s="21"/>
      <c r="B25" s="37" t="s">
        <v>53</v>
      </c>
      <c r="C25" s="37" t="s">
        <v>52</v>
      </c>
      <c r="D25" s="37" t="s">
        <v>55</v>
      </c>
      <c r="E25" s="38" t="s">
        <v>28</v>
      </c>
      <c r="F25" s="26">
        <v>16052400</v>
      </c>
      <c r="G25" s="39" t="s">
        <v>56</v>
      </c>
      <c r="H25" s="13" t="s">
        <v>5</v>
      </c>
      <c r="I25" s="13"/>
    </row>
    <row r="26" spans="1:9" s="35" customFormat="1" x14ac:dyDescent="0.25">
      <c r="A26" s="21"/>
      <c r="B26" s="37" t="s">
        <v>58</v>
      </c>
      <c r="C26" s="37" t="s">
        <v>59</v>
      </c>
      <c r="D26" s="37" t="s">
        <v>60</v>
      </c>
      <c r="E26" s="38" t="s">
        <v>67</v>
      </c>
      <c r="F26" s="26">
        <v>600000</v>
      </c>
      <c r="G26" s="39" t="s">
        <v>68</v>
      </c>
      <c r="H26" s="13" t="s">
        <v>5</v>
      </c>
      <c r="I26" s="13"/>
    </row>
    <row r="27" spans="1:9" s="35" customFormat="1" x14ac:dyDescent="0.25">
      <c r="A27" s="21"/>
      <c r="B27" s="37" t="s">
        <v>63</v>
      </c>
      <c r="C27" s="37" t="s">
        <v>61</v>
      </c>
      <c r="D27" s="37" t="s">
        <v>65</v>
      </c>
      <c r="E27" s="38" t="s">
        <v>66</v>
      </c>
      <c r="F27" s="26">
        <v>209817500</v>
      </c>
      <c r="G27" s="39" t="s">
        <v>64</v>
      </c>
      <c r="H27" s="13"/>
      <c r="I27" s="13"/>
    </row>
    <row r="28" spans="1:9" s="35" customFormat="1" x14ac:dyDescent="0.25">
      <c r="A28" s="21"/>
      <c r="B28" s="37" t="s">
        <v>77</v>
      </c>
      <c r="C28" s="37" t="s">
        <v>80</v>
      </c>
      <c r="D28" s="37" t="s">
        <v>81</v>
      </c>
      <c r="E28" s="38" t="s">
        <v>83</v>
      </c>
      <c r="F28" s="26">
        <v>29221500</v>
      </c>
      <c r="G28" s="39" t="s">
        <v>85</v>
      </c>
      <c r="H28" s="39" t="s">
        <v>5</v>
      </c>
      <c r="I28" s="13"/>
    </row>
    <row r="29" spans="1:9" s="35" customFormat="1" x14ac:dyDescent="0.25">
      <c r="A29" s="21"/>
      <c r="B29" s="37" t="s">
        <v>78</v>
      </c>
      <c r="C29" s="37" t="s">
        <v>79</v>
      </c>
      <c r="D29" s="37" t="s">
        <v>82</v>
      </c>
      <c r="E29" s="38" t="s">
        <v>84</v>
      </c>
      <c r="F29" s="26">
        <v>51559200</v>
      </c>
      <c r="G29" s="39" t="s">
        <v>86</v>
      </c>
      <c r="H29" s="39" t="s">
        <v>5</v>
      </c>
      <c r="I29" s="13"/>
    </row>
    <row r="30" spans="1:9" s="35" customFormat="1" x14ac:dyDescent="0.25">
      <c r="A30" s="21"/>
      <c r="B30" s="37" t="s">
        <v>88</v>
      </c>
      <c r="C30" s="37" t="s">
        <v>89</v>
      </c>
      <c r="D30" s="37" t="s">
        <v>90</v>
      </c>
      <c r="E30" s="38">
        <v>8000000</v>
      </c>
      <c r="F30" s="26">
        <v>24000000</v>
      </c>
      <c r="G30" s="39" t="s">
        <v>91</v>
      </c>
      <c r="H30" s="39" t="s">
        <v>5</v>
      </c>
      <c r="I30" s="13"/>
    </row>
    <row r="31" spans="1:9" s="35" customFormat="1" x14ac:dyDescent="0.25">
      <c r="A31" s="21"/>
      <c r="B31" s="37" t="s">
        <v>93</v>
      </c>
      <c r="C31" s="37" t="s">
        <v>92</v>
      </c>
      <c r="D31" s="37" t="s">
        <v>90</v>
      </c>
      <c r="E31" s="38">
        <v>4000000</v>
      </c>
      <c r="F31" s="26">
        <v>32000000</v>
      </c>
      <c r="G31" s="39" t="s">
        <v>94</v>
      </c>
      <c r="H31" s="39" t="s">
        <v>5</v>
      </c>
      <c r="I31" s="13"/>
    </row>
    <row r="32" spans="1:9" s="35" customFormat="1" x14ac:dyDescent="0.25">
      <c r="A32" s="21"/>
      <c r="B32" s="37" t="s">
        <v>95</v>
      </c>
      <c r="C32" s="37" t="s">
        <v>96</v>
      </c>
      <c r="D32" s="37" t="s">
        <v>11</v>
      </c>
      <c r="E32" s="38">
        <v>4500000</v>
      </c>
      <c r="F32" s="26">
        <v>4500000</v>
      </c>
      <c r="G32" s="39" t="s">
        <v>97</v>
      </c>
      <c r="H32" s="39"/>
      <c r="I32" s="13"/>
    </row>
    <row r="33" spans="1:9" s="35" customFormat="1" x14ac:dyDescent="0.25">
      <c r="A33" s="21"/>
      <c r="B33" s="37" t="s">
        <v>98</v>
      </c>
      <c r="C33" s="37" t="s">
        <v>99</v>
      </c>
      <c r="D33" s="37" t="s">
        <v>101</v>
      </c>
      <c r="E33" s="38">
        <v>750</v>
      </c>
      <c r="F33" s="26">
        <v>3330000</v>
      </c>
      <c r="G33" s="39" t="s">
        <v>100</v>
      </c>
      <c r="H33" s="39" t="s">
        <v>5</v>
      </c>
      <c r="I33" s="13"/>
    </row>
    <row r="34" spans="1:9" s="35" customFormat="1" x14ac:dyDescent="0.25">
      <c r="A34" s="21"/>
      <c r="B34" s="37" t="s">
        <v>102</v>
      </c>
      <c r="C34" s="37" t="s">
        <v>103</v>
      </c>
      <c r="D34" s="37" t="s">
        <v>104</v>
      </c>
      <c r="E34" s="38">
        <v>30000</v>
      </c>
      <c r="F34" s="26">
        <v>240000</v>
      </c>
      <c r="G34" s="39" t="s">
        <v>105</v>
      </c>
      <c r="H34" s="39" t="s">
        <v>5</v>
      </c>
      <c r="I34" s="13"/>
    </row>
    <row r="35" spans="1:9" s="35" customFormat="1" x14ac:dyDescent="0.25">
      <c r="A35" s="21"/>
      <c r="B35" s="37" t="s">
        <v>106</v>
      </c>
      <c r="C35" s="46" t="s">
        <v>107</v>
      </c>
      <c r="D35" s="46" t="s">
        <v>110</v>
      </c>
      <c r="E35" s="48" t="s">
        <v>109</v>
      </c>
      <c r="F35" s="26">
        <v>531000</v>
      </c>
      <c r="G35" s="47" t="s">
        <v>108</v>
      </c>
      <c r="H35" s="39" t="s">
        <v>5</v>
      </c>
      <c r="I35" s="13"/>
    </row>
    <row r="36" spans="1:9" s="35" customFormat="1" x14ac:dyDescent="0.25">
      <c r="A36" s="21"/>
      <c r="B36" s="46" t="s">
        <v>112</v>
      </c>
      <c r="C36" s="46" t="s">
        <v>111</v>
      </c>
      <c r="D36" s="46" t="s">
        <v>113</v>
      </c>
      <c r="E36" s="48" t="s">
        <v>119</v>
      </c>
      <c r="F36" s="26">
        <v>1784250</v>
      </c>
      <c r="G36" s="47" t="s">
        <v>114</v>
      </c>
      <c r="H36" s="39" t="s">
        <v>5</v>
      </c>
      <c r="I36" s="13"/>
    </row>
    <row r="37" spans="1:9" s="35" customFormat="1" x14ac:dyDescent="0.25">
      <c r="A37" s="21"/>
      <c r="B37" s="46" t="s">
        <v>115</v>
      </c>
      <c r="C37" s="46" t="s">
        <v>116</v>
      </c>
      <c r="D37" s="46" t="s">
        <v>117</v>
      </c>
      <c r="E37" s="48" t="s">
        <v>120</v>
      </c>
      <c r="F37" s="26">
        <v>34000000</v>
      </c>
      <c r="G37" s="47" t="s">
        <v>118</v>
      </c>
      <c r="H37" s="13"/>
      <c r="I37" s="13"/>
    </row>
    <row r="38" spans="1:9" s="36" customFormat="1" x14ac:dyDescent="0.25">
      <c r="A38" s="21"/>
      <c r="B38" s="46" t="s">
        <v>121</v>
      </c>
      <c r="C38" s="46"/>
      <c r="D38" s="46"/>
      <c r="E38" s="48" t="s">
        <v>122</v>
      </c>
      <c r="F38" s="26">
        <v>5400</v>
      </c>
      <c r="G38" s="47"/>
      <c r="H38" s="13"/>
      <c r="I38" s="13"/>
    </row>
    <row r="39" spans="1:9" s="36" customFormat="1" x14ac:dyDescent="0.25">
      <c r="A39" s="21"/>
      <c r="B39" s="46" t="s">
        <v>123</v>
      </c>
      <c r="C39" s="46" t="s">
        <v>124</v>
      </c>
      <c r="D39" s="46" t="s">
        <v>11</v>
      </c>
      <c r="E39" s="48"/>
      <c r="F39" s="26">
        <v>230000</v>
      </c>
      <c r="G39" s="47" t="s">
        <v>125</v>
      </c>
      <c r="H39" s="13"/>
      <c r="I39" s="13"/>
    </row>
    <row r="40" spans="1:9" s="36" customFormat="1" x14ac:dyDescent="0.25">
      <c r="A40" s="21"/>
      <c r="B40" s="46" t="s">
        <v>126</v>
      </c>
      <c r="C40" s="46" t="s">
        <v>127</v>
      </c>
      <c r="D40" s="46" t="s">
        <v>128</v>
      </c>
      <c r="E40" s="48" t="s">
        <v>130</v>
      </c>
      <c r="F40" s="26">
        <v>210000</v>
      </c>
      <c r="G40" s="47" t="s">
        <v>129</v>
      </c>
      <c r="H40" s="13"/>
      <c r="I40" s="13"/>
    </row>
    <row r="41" spans="1:9" s="36" customFormat="1" x14ac:dyDescent="0.25">
      <c r="A41" s="21"/>
      <c r="B41" s="46" t="s">
        <v>132</v>
      </c>
      <c r="C41" s="46" t="s">
        <v>131</v>
      </c>
      <c r="D41" s="46" t="s">
        <v>144</v>
      </c>
      <c r="E41" s="48"/>
      <c r="F41" s="26">
        <v>23907100</v>
      </c>
      <c r="G41" s="47" t="s">
        <v>133</v>
      </c>
      <c r="H41" s="13"/>
      <c r="I41" s="13"/>
    </row>
    <row r="42" spans="1:9" s="36" customFormat="1" x14ac:dyDescent="0.25">
      <c r="A42" s="21"/>
      <c r="B42" s="46" t="s">
        <v>138</v>
      </c>
      <c r="C42" s="46" t="s">
        <v>139</v>
      </c>
      <c r="D42" s="46" t="s">
        <v>140</v>
      </c>
      <c r="E42" s="48" t="s">
        <v>142</v>
      </c>
      <c r="F42" s="26">
        <v>78840000</v>
      </c>
      <c r="G42" s="47" t="s">
        <v>141</v>
      </c>
      <c r="H42" s="13"/>
      <c r="I42" s="13"/>
    </row>
    <row r="43" spans="1:9" s="36" customFormat="1" x14ac:dyDescent="0.25">
      <c r="A43" s="21"/>
      <c r="B43" s="46" t="s">
        <v>145</v>
      </c>
      <c r="C43" s="46" t="s">
        <v>143</v>
      </c>
      <c r="D43" s="46" t="s">
        <v>146</v>
      </c>
      <c r="E43" s="48"/>
      <c r="F43" s="26">
        <v>30000000</v>
      </c>
      <c r="G43" s="47"/>
      <c r="H43" s="13"/>
      <c r="I43" s="13"/>
    </row>
    <row r="44" spans="1:9" s="36" customFormat="1" x14ac:dyDescent="0.25">
      <c r="A44" s="21"/>
      <c r="B44" s="46" t="s">
        <v>147</v>
      </c>
      <c r="C44" s="46" t="s">
        <v>148</v>
      </c>
      <c r="D44" s="46" t="s">
        <v>149</v>
      </c>
      <c r="E44" s="48" t="s">
        <v>11</v>
      </c>
      <c r="F44" s="26">
        <v>50000000</v>
      </c>
      <c r="G44" s="47" t="s">
        <v>150</v>
      </c>
      <c r="H44" s="13"/>
      <c r="I44" s="13"/>
    </row>
    <row r="45" spans="1:9" s="36" customFormat="1" x14ac:dyDescent="0.25">
      <c r="A45" s="21"/>
      <c r="B45" s="46" t="s">
        <v>151</v>
      </c>
      <c r="C45" s="46" t="s">
        <v>152</v>
      </c>
      <c r="D45" s="46" t="s">
        <v>155</v>
      </c>
      <c r="E45" s="48" t="s">
        <v>11</v>
      </c>
      <c r="F45" s="26">
        <v>4000000</v>
      </c>
      <c r="G45" s="47" t="s">
        <v>154</v>
      </c>
      <c r="H45" s="13"/>
      <c r="I45" s="13"/>
    </row>
    <row r="46" spans="1:9" x14ac:dyDescent="0.25">
      <c r="A46" s="21"/>
      <c r="B46" s="9" t="s">
        <v>7</v>
      </c>
      <c r="C46" s="14">
        <v>0.08</v>
      </c>
      <c r="D46" s="30" t="s">
        <v>10</v>
      </c>
      <c r="E46" s="31" t="s">
        <v>9</v>
      </c>
      <c r="F46" s="26">
        <f>SUM(F16:F16)*8/100</f>
        <v>2436480</v>
      </c>
      <c r="G46" s="39" t="s">
        <v>37</v>
      </c>
      <c r="H46" s="13"/>
      <c r="I46" s="13"/>
    </row>
    <row r="47" spans="1:9" ht="21.75" customHeight="1" thickBot="1" x14ac:dyDescent="0.3">
      <c r="A47" s="21"/>
      <c r="B47" s="15" t="s">
        <v>2</v>
      </c>
      <c r="C47" s="16" t="s">
        <v>35</v>
      </c>
      <c r="D47" s="16" t="s">
        <v>36</v>
      </c>
      <c r="E47" s="17"/>
      <c r="F47" s="18">
        <f>SUM(F15:F46)</f>
        <v>875408950</v>
      </c>
      <c r="G47" s="17"/>
      <c r="H47" s="17"/>
      <c r="I47" s="17"/>
    </row>
    <row r="48" spans="1:9" ht="16.5" thickTop="1" x14ac:dyDescent="0.25">
      <c r="E48" s="4"/>
      <c r="F48" s="4"/>
      <c r="G48" s="4"/>
      <c r="H48" s="4"/>
      <c r="I48" s="24"/>
    </row>
    <row r="49" spans="1:9" x14ac:dyDescent="0.25">
      <c r="B49" s="6"/>
      <c r="C49" s="7"/>
      <c r="D49" s="7"/>
      <c r="E49" s="4"/>
      <c r="F49" s="4"/>
      <c r="G49" s="32"/>
      <c r="H49" s="32"/>
      <c r="I49" s="24"/>
    </row>
    <row r="50" spans="1:9" ht="18.75" x14ac:dyDescent="0.3">
      <c r="B50" s="7" t="s">
        <v>12</v>
      </c>
      <c r="C50" s="7"/>
      <c r="D50" s="7"/>
      <c r="E50" s="8"/>
      <c r="F50" s="33" t="s">
        <v>153</v>
      </c>
      <c r="G50" s="32"/>
      <c r="H50" s="32"/>
      <c r="I50" s="24"/>
    </row>
    <row r="51" spans="1:9" ht="18.75" x14ac:dyDescent="0.3">
      <c r="B51" s="7"/>
      <c r="C51" s="7"/>
      <c r="D51" s="7"/>
      <c r="E51" s="7"/>
      <c r="F51" s="19"/>
      <c r="G51" s="32"/>
      <c r="H51" s="32"/>
      <c r="I51" s="24"/>
    </row>
    <row r="52" spans="1:9" ht="18.75" x14ac:dyDescent="0.3">
      <c r="B52" s="7"/>
      <c r="C52" s="7"/>
      <c r="D52" s="7"/>
      <c r="E52" s="7"/>
      <c r="F52" s="19"/>
      <c r="G52" s="32"/>
      <c r="H52" s="32"/>
      <c r="I52" s="24"/>
    </row>
    <row r="53" spans="1:9" s="28" customFormat="1" ht="18.75" x14ac:dyDescent="0.3">
      <c r="A53" s="20"/>
      <c r="B53" s="7"/>
      <c r="C53" s="7"/>
      <c r="D53" s="7"/>
      <c r="E53" s="7"/>
      <c r="F53" s="19"/>
      <c r="G53" s="32"/>
      <c r="H53" s="32"/>
      <c r="I53" s="29"/>
    </row>
    <row r="54" spans="1:9" s="28" customFormat="1" ht="18.75" x14ac:dyDescent="0.3">
      <c r="A54" s="20"/>
      <c r="B54" s="7"/>
      <c r="C54" s="7"/>
      <c r="D54" s="7"/>
      <c r="E54" s="7"/>
      <c r="F54" s="19"/>
      <c r="G54" s="32"/>
      <c r="H54" s="32"/>
      <c r="I54" s="29"/>
    </row>
    <row r="55" spans="1:9" s="28" customFormat="1" ht="18.75" x14ac:dyDescent="0.3">
      <c r="A55" s="20"/>
      <c r="B55" s="7"/>
      <c r="C55" s="7"/>
      <c r="D55" s="7"/>
      <c r="E55" s="7"/>
      <c r="F55" s="19"/>
      <c r="G55" s="32"/>
      <c r="H55" s="32"/>
      <c r="I55" s="29"/>
    </row>
    <row r="56" spans="1:9" s="28" customFormat="1" ht="18.75" x14ac:dyDescent="0.3">
      <c r="A56" s="20"/>
      <c r="B56" s="7"/>
      <c r="C56" s="7"/>
      <c r="D56" s="7"/>
      <c r="E56" s="7"/>
      <c r="F56" s="19"/>
      <c r="G56" s="32"/>
      <c r="H56" s="32"/>
      <c r="I56" s="29"/>
    </row>
    <row r="57" spans="1:9" s="28" customFormat="1" ht="18.75" x14ac:dyDescent="0.3">
      <c r="A57" s="20"/>
      <c r="B57" s="7"/>
      <c r="C57" s="7"/>
      <c r="D57" s="7"/>
      <c r="E57" s="7"/>
      <c r="F57" s="19"/>
      <c r="G57" s="32"/>
      <c r="H57" s="32"/>
      <c r="I57" s="29"/>
    </row>
    <row r="58" spans="1:9" s="28" customFormat="1" ht="18.75" x14ac:dyDescent="0.3">
      <c r="A58" s="20"/>
      <c r="B58" s="7"/>
      <c r="C58" s="7"/>
      <c r="D58" s="7"/>
      <c r="E58" s="7"/>
      <c r="F58" s="19"/>
      <c r="G58" s="32"/>
      <c r="H58" s="32"/>
      <c r="I58" s="29"/>
    </row>
    <row r="59" spans="1:9" s="28" customFormat="1" ht="18.75" x14ac:dyDescent="0.3">
      <c r="A59" s="20"/>
      <c r="B59" s="7"/>
      <c r="C59" s="7"/>
      <c r="D59" s="7"/>
      <c r="E59" s="7"/>
      <c r="F59" s="19"/>
      <c r="G59" s="32"/>
      <c r="H59" s="32"/>
      <c r="I59" s="29"/>
    </row>
    <row r="60" spans="1:9" s="28" customFormat="1" ht="18.75" x14ac:dyDescent="0.3">
      <c r="A60" s="20"/>
      <c r="B60" s="7"/>
      <c r="C60" s="7"/>
      <c r="D60" s="7"/>
      <c r="E60" s="7"/>
      <c r="F60" s="19"/>
      <c r="G60" s="32"/>
      <c r="H60" s="32"/>
      <c r="I60" s="29"/>
    </row>
    <row r="61" spans="1:9" s="28" customFormat="1" ht="18.75" x14ac:dyDescent="0.3">
      <c r="A61" s="20"/>
      <c r="B61" s="7"/>
      <c r="C61" s="7"/>
      <c r="D61" s="7"/>
      <c r="E61" s="7"/>
      <c r="F61" s="19"/>
      <c r="G61" s="32"/>
      <c r="H61" s="32"/>
      <c r="I61" s="29"/>
    </row>
    <row r="62" spans="1:9" s="28" customFormat="1" ht="18.75" x14ac:dyDescent="0.3">
      <c r="A62" s="20"/>
      <c r="B62" s="7"/>
      <c r="C62" s="7"/>
      <c r="D62" s="7"/>
      <c r="E62" s="7"/>
      <c r="F62" s="19"/>
      <c r="G62" s="32"/>
      <c r="H62" s="32"/>
      <c r="I62" s="29"/>
    </row>
    <row r="63" spans="1:9" s="28" customFormat="1" ht="18.75" x14ac:dyDescent="0.3">
      <c r="A63" s="20"/>
      <c r="B63" s="7"/>
      <c r="C63" s="7"/>
      <c r="D63" s="7"/>
      <c r="E63" s="7"/>
      <c r="F63" s="19"/>
      <c r="G63" s="32"/>
      <c r="H63" s="32"/>
      <c r="I63" s="29"/>
    </row>
    <row r="64" spans="1:9" s="28" customFormat="1" ht="18.75" x14ac:dyDescent="0.3">
      <c r="A64" s="20"/>
      <c r="B64" s="7"/>
      <c r="C64" s="7"/>
      <c r="D64" s="7"/>
      <c r="E64" s="7"/>
      <c r="F64" s="19"/>
      <c r="G64" s="32"/>
      <c r="H64" s="32"/>
      <c r="I64" s="29"/>
    </row>
    <row r="65" spans="1:9" s="28" customFormat="1" ht="18.75" x14ac:dyDescent="0.3">
      <c r="A65" s="20"/>
      <c r="B65" s="7"/>
      <c r="C65" s="7"/>
      <c r="D65" s="7"/>
      <c r="E65" s="7"/>
      <c r="F65" s="19"/>
      <c r="G65" s="32"/>
      <c r="H65" s="32"/>
      <c r="I65" s="29"/>
    </row>
    <row r="66" spans="1:9" s="28" customFormat="1" ht="18.75" x14ac:dyDescent="0.3">
      <c r="A66" s="20"/>
      <c r="B66" s="7"/>
      <c r="C66" s="7"/>
      <c r="D66" s="7"/>
      <c r="E66" s="7"/>
      <c r="F66" s="19"/>
      <c r="G66" s="32"/>
      <c r="H66" s="32"/>
      <c r="I66" s="29"/>
    </row>
    <row r="67" spans="1:9" s="28" customFormat="1" ht="18.75" x14ac:dyDescent="0.3">
      <c r="A67" s="20"/>
      <c r="B67" s="7"/>
      <c r="C67" s="7"/>
      <c r="D67" s="7"/>
      <c r="E67" s="7"/>
      <c r="F67" s="19"/>
      <c r="G67" s="32"/>
      <c r="H67" s="32"/>
      <c r="I67" s="29"/>
    </row>
    <row r="68" spans="1:9" s="28" customFormat="1" ht="18.75" x14ac:dyDescent="0.3">
      <c r="A68" s="20"/>
      <c r="B68" s="7"/>
      <c r="C68" s="7"/>
      <c r="D68" s="7"/>
      <c r="E68" s="7"/>
      <c r="F68" s="19"/>
      <c r="G68" s="32"/>
      <c r="H68" s="32"/>
      <c r="I68" s="29"/>
    </row>
    <row r="69" spans="1:9" s="28" customFormat="1" ht="18.75" x14ac:dyDescent="0.3">
      <c r="A69" s="20"/>
      <c r="B69" s="7"/>
      <c r="C69" s="7"/>
      <c r="D69" s="7"/>
      <c r="E69" s="7"/>
      <c r="F69" s="19"/>
      <c r="G69" s="32"/>
      <c r="H69" s="32"/>
      <c r="I69" s="29"/>
    </row>
    <row r="70" spans="1:9" s="28" customFormat="1" ht="18.75" x14ac:dyDescent="0.3">
      <c r="A70" s="20"/>
      <c r="B70" s="7"/>
      <c r="C70" s="7"/>
      <c r="D70" s="7"/>
      <c r="E70" s="7"/>
      <c r="F70" s="19"/>
      <c r="G70" s="32"/>
      <c r="H70" s="32"/>
      <c r="I70" s="29"/>
    </row>
    <row r="71" spans="1:9" s="28" customFormat="1" ht="18.75" x14ac:dyDescent="0.3">
      <c r="A71" s="20"/>
      <c r="B71" s="7"/>
      <c r="C71" s="7"/>
      <c r="D71" s="7"/>
      <c r="E71" s="7"/>
      <c r="F71" s="19"/>
      <c r="G71" s="32"/>
      <c r="H71" s="32"/>
      <c r="I71" s="29"/>
    </row>
    <row r="72" spans="1:9" s="28" customFormat="1" ht="18.75" x14ac:dyDescent="0.3">
      <c r="A72" s="20"/>
      <c r="B72" s="7"/>
      <c r="C72" s="7"/>
      <c r="D72" s="7"/>
      <c r="E72" s="7"/>
      <c r="F72" s="19"/>
      <c r="G72" s="32"/>
      <c r="H72" s="32"/>
      <c r="I72" s="29"/>
    </row>
    <row r="73" spans="1:9" s="28" customFormat="1" ht="18.75" x14ac:dyDescent="0.3">
      <c r="A73" s="20"/>
      <c r="B73" s="7"/>
      <c r="C73" s="7"/>
      <c r="D73" s="7"/>
      <c r="E73" s="7"/>
      <c r="F73" s="19"/>
      <c r="G73" s="32"/>
      <c r="H73" s="32"/>
      <c r="I73" s="29"/>
    </row>
    <row r="74" spans="1:9" s="28" customFormat="1" ht="18.75" x14ac:dyDescent="0.3">
      <c r="A74" s="20"/>
      <c r="B74" s="7"/>
      <c r="C74" s="7"/>
      <c r="D74" s="7"/>
      <c r="E74" s="7"/>
      <c r="F74" s="19"/>
      <c r="G74" s="32"/>
      <c r="H74" s="32"/>
      <c r="I74" s="29"/>
    </row>
    <row r="75" spans="1:9" s="28" customFormat="1" ht="18.75" x14ac:dyDescent="0.3">
      <c r="A75" s="20"/>
      <c r="B75" s="7"/>
      <c r="C75" s="7"/>
      <c r="D75" s="7"/>
      <c r="E75" s="7"/>
      <c r="F75" s="19"/>
      <c r="G75" s="32"/>
      <c r="H75" s="32"/>
      <c r="I75" s="29"/>
    </row>
    <row r="76" spans="1:9" s="28" customFormat="1" ht="18.75" x14ac:dyDescent="0.3">
      <c r="A76" s="20"/>
      <c r="B76" s="7"/>
      <c r="C76" s="7"/>
      <c r="D76" s="7"/>
      <c r="E76" s="7"/>
      <c r="F76" s="19"/>
      <c r="G76" s="32"/>
      <c r="H76" s="32"/>
      <c r="I76" s="29"/>
    </row>
    <row r="77" spans="1:9" s="28" customFormat="1" ht="18.75" x14ac:dyDescent="0.3">
      <c r="A77" s="20"/>
      <c r="B77" s="7"/>
      <c r="C77" s="7"/>
      <c r="D77" s="7"/>
      <c r="E77" s="7"/>
      <c r="F77" s="19"/>
      <c r="G77" s="32"/>
      <c r="H77" s="32"/>
      <c r="I77" s="29"/>
    </row>
    <row r="78" spans="1:9" s="28" customFormat="1" ht="18.75" x14ac:dyDescent="0.3">
      <c r="A78" s="20"/>
      <c r="B78" s="7"/>
      <c r="C78" s="7"/>
      <c r="D78" s="7"/>
      <c r="E78" s="7"/>
      <c r="F78" s="19"/>
      <c r="G78" s="32"/>
      <c r="H78" s="32"/>
      <c r="I78" s="29"/>
    </row>
    <row r="79" spans="1:9" s="28" customFormat="1" ht="18.75" x14ac:dyDescent="0.3">
      <c r="A79" s="20"/>
      <c r="B79" s="7"/>
      <c r="C79" s="7"/>
      <c r="D79" s="7"/>
      <c r="E79" s="7"/>
      <c r="F79" s="19"/>
      <c r="G79" s="32"/>
      <c r="H79" s="32"/>
      <c r="I79" s="29"/>
    </row>
    <row r="80" spans="1:9" s="28" customFormat="1" ht="18.75" x14ac:dyDescent="0.3">
      <c r="A80" s="20"/>
      <c r="B80" s="7"/>
      <c r="C80" s="7"/>
      <c r="D80" s="7"/>
      <c r="E80" s="7"/>
      <c r="F80" s="19"/>
      <c r="G80" s="32"/>
      <c r="H80" s="32"/>
      <c r="I80" s="29"/>
    </row>
    <row r="81" spans="1:9" s="28" customFormat="1" ht="18.75" x14ac:dyDescent="0.3">
      <c r="A81" s="20"/>
      <c r="B81" s="7"/>
      <c r="C81" s="7"/>
      <c r="D81" s="7"/>
      <c r="E81" s="7"/>
      <c r="F81" s="19"/>
      <c r="G81" s="32"/>
      <c r="H81" s="32"/>
      <c r="I81" s="29"/>
    </row>
    <row r="82" spans="1:9" s="28" customFormat="1" ht="18.75" x14ac:dyDescent="0.3">
      <c r="A82" s="20"/>
      <c r="B82" s="7"/>
      <c r="C82" s="7"/>
      <c r="D82" s="7"/>
      <c r="E82" s="7"/>
      <c r="F82" s="19"/>
      <c r="G82" s="32"/>
      <c r="H82" s="32"/>
      <c r="I82" s="29"/>
    </row>
    <row r="83" spans="1:9" s="28" customFormat="1" ht="18.75" x14ac:dyDescent="0.3">
      <c r="A83" s="20"/>
      <c r="B83" s="7"/>
      <c r="C83" s="7"/>
      <c r="D83" s="7"/>
      <c r="E83" s="7"/>
      <c r="F83" s="19"/>
      <c r="G83" s="32"/>
      <c r="H83" s="32"/>
      <c r="I83" s="29"/>
    </row>
    <row r="84" spans="1:9" s="28" customFormat="1" ht="18.75" x14ac:dyDescent="0.3">
      <c r="A84" s="20"/>
      <c r="B84" s="7"/>
      <c r="C84" s="7"/>
      <c r="D84" s="7"/>
      <c r="E84" s="7"/>
      <c r="F84" s="19"/>
      <c r="G84" s="32"/>
      <c r="H84" s="32"/>
      <c r="I84" s="29"/>
    </row>
    <row r="85" spans="1:9" s="28" customFormat="1" ht="18.75" x14ac:dyDescent="0.3">
      <c r="A85" s="20"/>
      <c r="B85" s="7"/>
      <c r="C85" s="7"/>
      <c r="D85" s="7"/>
      <c r="E85" s="7"/>
      <c r="F85" s="19"/>
      <c r="G85" s="32"/>
      <c r="H85" s="32"/>
      <c r="I85" s="29"/>
    </row>
    <row r="86" spans="1:9" s="28" customFormat="1" ht="18.75" x14ac:dyDescent="0.3">
      <c r="A86" s="20"/>
      <c r="B86" s="7"/>
      <c r="C86" s="7"/>
      <c r="D86" s="7"/>
      <c r="E86" s="7"/>
      <c r="F86" s="19"/>
      <c r="G86" s="32"/>
      <c r="H86" s="32"/>
      <c r="I86" s="29"/>
    </row>
    <row r="87" spans="1:9" s="28" customFormat="1" ht="18.75" x14ac:dyDescent="0.3">
      <c r="A87" s="20"/>
      <c r="B87" s="7"/>
      <c r="C87" s="7"/>
      <c r="D87" s="7"/>
      <c r="E87" s="7"/>
      <c r="F87" s="19"/>
      <c r="G87" s="32"/>
      <c r="H87" s="32"/>
      <c r="I87" s="29"/>
    </row>
    <row r="88" spans="1:9" s="28" customFormat="1" ht="18.75" x14ac:dyDescent="0.3">
      <c r="A88" s="20"/>
      <c r="B88" s="7"/>
      <c r="C88" s="7"/>
      <c r="D88" s="7"/>
      <c r="E88" s="7"/>
      <c r="F88" s="19"/>
      <c r="G88" s="32"/>
      <c r="H88" s="32"/>
      <c r="I88" s="29"/>
    </row>
    <row r="89" spans="1:9" s="28" customFormat="1" ht="18.75" x14ac:dyDescent="0.3">
      <c r="A89" s="20"/>
      <c r="B89" s="7"/>
      <c r="C89" s="7"/>
      <c r="D89" s="7"/>
      <c r="E89" s="7"/>
      <c r="F89" s="19"/>
      <c r="G89" s="32"/>
      <c r="H89" s="32"/>
      <c r="I89" s="29"/>
    </row>
    <row r="90" spans="1:9" s="28" customFormat="1" ht="18.75" x14ac:dyDescent="0.3">
      <c r="A90" s="20"/>
      <c r="B90" s="7"/>
      <c r="C90" s="7"/>
      <c r="D90" s="7"/>
      <c r="E90" s="7"/>
      <c r="F90" s="19"/>
      <c r="G90" s="32"/>
      <c r="H90" s="32"/>
      <c r="I90" s="29"/>
    </row>
    <row r="91" spans="1:9" s="28" customFormat="1" ht="18.75" x14ac:dyDescent="0.3">
      <c r="A91" s="20"/>
      <c r="B91" s="7"/>
      <c r="C91" s="7"/>
      <c r="D91" s="7"/>
      <c r="E91" s="7"/>
      <c r="F91" s="19"/>
      <c r="G91" s="32"/>
      <c r="H91" s="32"/>
      <c r="I91" s="29"/>
    </row>
    <row r="92" spans="1:9" s="28" customFormat="1" ht="18.75" x14ac:dyDescent="0.3">
      <c r="A92" s="20"/>
      <c r="B92" s="7"/>
      <c r="C92" s="7"/>
      <c r="D92" s="7"/>
      <c r="E92" s="7"/>
      <c r="F92" s="19"/>
      <c r="G92" s="32"/>
      <c r="H92" s="32"/>
      <c r="I92" s="29"/>
    </row>
    <row r="93" spans="1:9" s="28" customFormat="1" ht="18.75" x14ac:dyDescent="0.3">
      <c r="A93" s="20"/>
      <c r="B93" s="7"/>
      <c r="C93" s="7"/>
      <c r="D93" s="7"/>
      <c r="E93" s="7"/>
      <c r="F93" s="19"/>
      <c r="G93" s="32"/>
      <c r="H93" s="32"/>
      <c r="I93" s="29"/>
    </row>
    <row r="94" spans="1:9" s="28" customFormat="1" ht="18.75" x14ac:dyDescent="0.3">
      <c r="A94" s="20"/>
      <c r="B94" s="7"/>
      <c r="C94" s="7"/>
      <c r="D94" s="7"/>
      <c r="E94" s="7"/>
      <c r="F94" s="19"/>
      <c r="G94" s="32"/>
      <c r="H94" s="32"/>
      <c r="I94" s="29"/>
    </row>
    <row r="95" spans="1:9" s="28" customFormat="1" ht="18.75" x14ac:dyDescent="0.3">
      <c r="A95" s="20"/>
      <c r="B95" s="7"/>
      <c r="C95" s="7"/>
      <c r="D95" s="7"/>
      <c r="E95" s="7"/>
      <c r="F95" s="19"/>
      <c r="G95" s="32"/>
      <c r="H95" s="32"/>
      <c r="I95" s="29"/>
    </row>
  </sheetData>
  <mergeCells count="10">
    <mergeCell ref="B10:H10"/>
    <mergeCell ref="C2:D2"/>
    <mergeCell ref="B3:H3"/>
    <mergeCell ref="B4:H4"/>
    <mergeCell ref="B5:H5"/>
    <mergeCell ref="B8:H8"/>
    <mergeCell ref="B6:H6"/>
    <mergeCell ref="E2:H2"/>
    <mergeCell ref="B7:H7"/>
    <mergeCell ref="B9:H9"/>
  </mergeCells>
  <phoneticPr fontId="8" type="noConversion"/>
  <hyperlinks>
    <hyperlink ref="E2" r:id="rId1" xr:uid="{2F033035-A24D-49D1-8F04-7E2876A455C5}"/>
  </hyperlinks>
  <printOptions horizontalCentered="1" verticalCentered="1" gridLines="1"/>
  <pageMargins left="3.937007874015748E-2" right="3.937007874015748E-2" top="0.19685039370078741" bottom="0.19685039370078741" header="0" footer="0"/>
  <pageSetup paperSize="8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Blatt1</vt:lpstr>
      <vt:lpstr>Blatt1!Druckbereich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C.</dc:creator>
  <cp:lastModifiedBy>WIN 10 Pro</cp:lastModifiedBy>
  <cp:lastPrinted>2022-09-22T08:56:51Z</cp:lastPrinted>
  <dcterms:created xsi:type="dcterms:W3CDTF">2015-09-23T07:54:29Z</dcterms:created>
  <dcterms:modified xsi:type="dcterms:W3CDTF">2022-09-22T08:56:55Z</dcterms:modified>
</cp:coreProperties>
</file>